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kunde\Desktop\20210331 - SEBI Database files primary market\Feb 2021 FIles\"/>
    </mc:Choice>
  </mc:AlternateContent>
  <xr:revisionPtr revIDLastSave="0" documentId="13_ncr:1_{3761254C-C438-417B-AB53-F815C8244EE7}" xr6:coauthVersionLast="36" xr6:coauthVersionMax="45" xr10:uidLastSave="{00000000-0000-0000-0000-000000000000}"/>
  <bookViews>
    <workbookView xWindow="0" yWindow="0" windowWidth="20490" windowHeight="10920" xr2:uid="{00000000-000D-0000-FFFF-FFFF00000000}"/>
  </bookViews>
  <sheets>
    <sheet name="Sheet1" sheetId="1" r:id="rId1"/>
  </sheets>
  <definedNames>
    <definedName name="_xlnm._FilterDatabase" localSheetId="0" hidden="1">Sheet1!$A$1:$AC$1721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7" i="1" l="1"/>
  <c r="T16" i="1"/>
  <c r="M16" i="1"/>
  <c r="V16" i="1" s="1"/>
  <c r="T15" i="1"/>
  <c r="M15" i="1"/>
  <c r="V15" i="1" s="1"/>
  <c r="T14" i="1"/>
  <c r="M14" i="1"/>
  <c r="V14" i="1" s="1"/>
  <c r="T13" i="1"/>
  <c r="M13" i="1"/>
  <c r="V13" i="1" s="1"/>
  <c r="T12" i="1"/>
  <c r="M12" i="1"/>
  <c r="V12" i="1" s="1"/>
  <c r="V11" i="1"/>
  <c r="T11" i="1"/>
  <c r="M11" i="1"/>
  <c r="T10" i="1"/>
  <c r="M10" i="1"/>
  <c r="V10" i="1" s="1"/>
  <c r="T9" i="1"/>
  <c r="M9" i="1"/>
  <c r="V9" i="1" s="1"/>
  <c r="T8" i="1"/>
  <c r="M8" i="1"/>
  <c r="V8" i="1" s="1"/>
  <c r="T7" i="1"/>
  <c r="M7" i="1"/>
  <c r="V7" i="1" s="1"/>
  <c r="T6" i="1"/>
  <c r="M6" i="1"/>
  <c r="V6" i="1" s="1"/>
  <c r="T5" i="1"/>
  <c r="M5" i="1"/>
  <c r="V5" i="1" s="1"/>
  <c r="T4" i="1"/>
  <c r="M4" i="1"/>
  <c r="V4" i="1" s="1"/>
  <c r="T3" i="1"/>
  <c r="M3" i="1"/>
  <c r="V3" i="1" s="1"/>
  <c r="T2" i="1"/>
  <c r="M2" i="1"/>
  <c r="V2" i="1" s="1"/>
</calcChain>
</file>

<file path=xl/sharedStrings.xml><?xml version="1.0" encoding="utf-8"?>
<sst xmlns="http://schemas.openxmlformats.org/spreadsheetml/2006/main" count="384" uniqueCount="135">
  <si>
    <t>COMPANY_NAME</t>
  </si>
  <si>
    <t>ISIN_NUMBER</t>
  </si>
  <si>
    <t>ISIN_DESCRIPTOR</t>
  </si>
  <si>
    <t>SECTOR</t>
  </si>
  <si>
    <t>EXCHANGE</t>
  </si>
  <si>
    <t>ISSUE_TYPE</t>
  </si>
  <si>
    <t>INSTRUMET_TYPE</t>
  </si>
  <si>
    <t>DATE_OF_SHAREHOLDING_MEETING</t>
  </si>
  <si>
    <t>RELEVANT_DATE</t>
  </si>
  <si>
    <t>MERCHANT_BANKER_NAME</t>
  </si>
  <si>
    <t>TOTAL_ISSUE_SIZE</t>
  </si>
  <si>
    <t>FRESH_ISSUE_SIZE</t>
  </si>
  <si>
    <t>OFFER_FOR_SALE</t>
  </si>
  <si>
    <t>ISSUE_OPEN_DATE</t>
  </si>
  <si>
    <t>ISSUE_CLOSE_DATE</t>
  </si>
  <si>
    <t>LISTING_DATE</t>
  </si>
  <si>
    <t>FACE_VALUE</t>
  </si>
  <si>
    <t>PREMIUM</t>
  </si>
  <si>
    <t>ISSUE_PRICE</t>
  </si>
  <si>
    <t>ISSUE_SIZE</t>
  </si>
  <si>
    <t>NO_OF_ALLOTTEES</t>
  </si>
  <si>
    <t>CATEGORY_OF_ALLOTTEES</t>
  </si>
  <si>
    <t>ALLOTMENT_DATE</t>
  </si>
  <si>
    <t>STATE</t>
  </si>
  <si>
    <t>REGION</t>
  </si>
  <si>
    <t>INDUSTRY</t>
  </si>
  <si>
    <t>REMARK</t>
  </si>
  <si>
    <t>Date</t>
  </si>
  <si>
    <t>Name of the Registrar</t>
  </si>
  <si>
    <t>LTP</t>
  </si>
  <si>
    <t>NA</t>
  </si>
  <si>
    <t>NSE</t>
  </si>
  <si>
    <t>Aditya Birla Fashion and Retail Limited</t>
  </si>
  <si>
    <t>INE647O01011</t>
  </si>
  <si>
    <t>Private</t>
  </si>
  <si>
    <t>Preferential Allotment</t>
  </si>
  <si>
    <t>Equity Shares</t>
  </si>
  <si>
    <t>Non-Promoters</t>
  </si>
  <si>
    <t>Maharashtra</t>
  </si>
  <si>
    <t>Western</t>
  </si>
  <si>
    <t>Retailing</t>
  </si>
  <si>
    <t>Sangam (India) Ltd</t>
  </si>
  <si>
    <t>INE495C01010</t>
  </si>
  <si>
    <t>Promoters</t>
  </si>
  <si>
    <t>Rajasthan</t>
  </si>
  <si>
    <t>Spinning-Cotton/Blended</t>
  </si>
  <si>
    <t>Murudeshwar Ceramics Ltd.,</t>
  </si>
  <si>
    <t>INE692B01014</t>
  </si>
  <si>
    <t>Karnataka</t>
  </si>
  <si>
    <t>Southern</t>
  </si>
  <si>
    <t>Sanitary Ware</t>
  </si>
  <si>
    <t>RAJ OIL MILLS LIMITED</t>
  </si>
  <si>
    <t>INE294G01026</t>
  </si>
  <si>
    <t>Consumer Food</t>
  </si>
  <si>
    <t>Brigade Enterprises Limited</t>
  </si>
  <si>
    <t>INE791I01019</t>
  </si>
  <si>
    <t>Residential/Commercial/Sez Project</t>
  </si>
  <si>
    <t>Niraj Cement Structurals Limited</t>
  </si>
  <si>
    <t>INE368I01016</t>
  </si>
  <si>
    <t>Promoter and Non-Promoters</t>
  </si>
  <si>
    <t>Construction Civil</t>
  </si>
  <si>
    <t>Rane (Madras)  Ltd.</t>
  </si>
  <si>
    <t>INE050H01012</t>
  </si>
  <si>
    <t>Tamil Nadu</t>
  </si>
  <si>
    <t>Auto Ancillaries</t>
  </si>
  <si>
    <t>Tata Motors Ltd.</t>
  </si>
  <si>
    <t>INE155A01022</t>
  </si>
  <si>
    <t>Passenger/Utility Vehicles</t>
  </si>
  <si>
    <t>NACL Industries Limited</t>
  </si>
  <si>
    <t>INE295D01020</t>
  </si>
  <si>
    <t>Hyderabad</t>
  </si>
  <si>
    <t>Pesticides And Agrochemicals</t>
  </si>
  <si>
    <t>ZENITH STEEL PIPES AND  INDUSTRIES LIMITED</t>
  </si>
  <si>
    <t>INE318D01020</t>
  </si>
  <si>
    <t>Steel Products</t>
  </si>
  <si>
    <t>Sanco Industries Limited</t>
  </si>
  <si>
    <t>INE782L01012</t>
  </si>
  <si>
    <t>2</t>
  </si>
  <si>
    <t>Non- Promoter &amp; Promoter group</t>
  </si>
  <si>
    <t>New Delhi</t>
  </si>
  <si>
    <t>Northern</t>
  </si>
  <si>
    <t>Miscellaneous</t>
  </si>
  <si>
    <t>PVR LTD.</t>
  </si>
  <si>
    <t>INE191H01014</t>
  </si>
  <si>
    <t>QIP</t>
  </si>
  <si>
    <t>Axis Capital Limited and Kotak Mahindra Capital Company Limited</t>
  </si>
  <si>
    <t>MF, FPI, INS</t>
  </si>
  <si>
    <t>Film Production Distribution &amp; Exhibition</t>
  </si>
  <si>
    <t>V-Mart Retail Limited</t>
  </si>
  <si>
    <t>INE665J01013</t>
  </si>
  <si>
    <t>Kotak Mahindra Capital Company Limited</t>
  </si>
  <si>
    <t>FPI-1-INST, FPI-2-INST, MF, INS, AIF,</t>
  </si>
  <si>
    <t>Poly Medicure Ltd</t>
  </si>
  <si>
    <t>INE205C01021</t>
  </si>
  <si>
    <t>ICICI SECURITIES LIMITED, JM FINANCIAL LIMITED</t>
  </si>
  <si>
    <t>FPI,IC, MF,</t>
  </si>
  <si>
    <t>Medical Equipment</t>
  </si>
  <si>
    <t>IndiaMART InterMESH Limited</t>
  </si>
  <si>
    <t>INE933S01016</t>
  </si>
  <si>
    <t>ICICI Securities Limited, Edelweiss Financial Services Limited, Jefferies India Private Limited</t>
  </si>
  <si>
    <t>MF, FPI, INS, AIF.</t>
  </si>
  <si>
    <t>IT Enabled Services - Software</t>
  </si>
  <si>
    <t>L&amp;T Finance Holdings Limited</t>
  </si>
  <si>
    <t>INE498L01015</t>
  </si>
  <si>
    <t>Rights Issue</t>
  </si>
  <si>
    <t xml:space="preserve">Link Intime India Private Limited
</t>
  </si>
  <si>
    <t>Axis Capital Limited, BOB Capital Markets Limited, HSBC Securities and Capital Markets (India) Private Limited, ICICI Securities Limited, Citigroup Global Markets India Private Limited, Motilal Oswal Investment Advisors Limited, SBI Capital Markets Limited, Credit</t>
  </si>
  <si>
    <t>INVESTMENT COMPANIES</t>
  </si>
  <si>
    <t>Indigo Paints Limited</t>
  </si>
  <si>
    <t>INE09VQ01012</t>
  </si>
  <si>
    <t>NSE/BSE</t>
  </si>
  <si>
    <t>IPO</t>
  </si>
  <si>
    <t>Kotak Mahindra Capital Company Limited, Edelweiss Financial Services Limited, ICICI Securities Limited</t>
  </si>
  <si>
    <t>Retail, QIB, NII, Employee, Anchor</t>
  </si>
  <si>
    <t>Misc</t>
  </si>
  <si>
    <t>Home First Finance Company India Limited</t>
  </si>
  <si>
    <t>INE481N01025</t>
  </si>
  <si>
    <t>Kfin Technologies Private Limited</t>
  </si>
  <si>
    <t>Axis Capital Limited, Credit Suisse Securities (India) Private Limited, ICICI Securities Limited, Kotak Mahindra Capital Company Limited</t>
  </si>
  <si>
    <t>Retail, QIB, NII, Anchor</t>
  </si>
  <si>
    <t>Finance</t>
  </si>
  <si>
    <t>Stove Kraft Limited</t>
  </si>
  <si>
    <t>INE00IN01015</t>
  </si>
  <si>
    <t>Edelweiss Financial Services Limited &amp; JM Financial Limited</t>
  </si>
  <si>
    <t xml:space="preserve">Southern </t>
  </si>
  <si>
    <t>Nureca Limited</t>
  </si>
  <si>
    <t>INE0DSF01015</t>
  </si>
  <si>
    <t>ITI Capital Limited</t>
  </si>
  <si>
    <t>Healthcare</t>
  </si>
  <si>
    <t>Railtel Corporation Of India Limited</t>
  </si>
  <si>
    <t>INE0DD101019</t>
  </si>
  <si>
    <t>ICICI Securities Limited, IDBI Capital Markets &amp; Securities Limited, SBI Capital Markets Limited</t>
  </si>
  <si>
    <t>Telecom Services</t>
  </si>
  <si>
    <t>-</t>
  </si>
  <si>
    <t>*Date is only for identification of File uploaded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</si>
</sst>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dd\-mm\-yyyy"/>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1"/>
      <color rgb="FF232323"/>
      <name val="Calibri"/>
      <family val="2"/>
      <scheme val="minor"/>
    </font>
    <font>
      <sz val="11"/>
      <color rgb="FF000000"/>
      <name val="Calibri"/>
      <family val="2"/>
      <scheme val="minor"/>
    </font>
    <font>
      <sz val="11"/>
      <name val="Calibri"/>
      <family val="2"/>
      <scheme val="minor"/>
    </font>
    <font>
      <sz val="10"/>
      <color rgb="FF000000"/>
      <name val="Arial"/>
      <family val="2"/>
    </font>
    <font>
      <sz val="10"/>
      <name val="Arial"/>
      <family val="2"/>
    </font>
    <font>
      <sz val="10"/>
      <color rgb="FF000000"/>
      <name val="MyFirstFont"/>
    </font>
    <font>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6">
    <xf numFmtId="0" fontId="0" fillId="0" borderId="0" xfId="0"/>
    <xf numFmtId="14" fontId="0" fillId="0" borderId="0" xfId="0" applyNumberFormat="1"/>
    <xf numFmtId="0" fontId="1" fillId="0" borderId="0" xfId="0" applyFont="1"/>
    <xf numFmtId="0" fontId="0" fillId="0" borderId="1" xfId="0" applyFont="1" applyBorder="1" applyAlignment="1"/>
    <xf numFmtId="0" fontId="0" fillId="0" borderId="1" xfId="0" applyFont="1" applyBorder="1" applyAlignment="1" applyProtection="1">
      <protection locked="0"/>
    </xf>
    <xf numFmtId="0" fontId="3" fillId="2" borderId="1" xfId="0" applyFont="1" applyFill="1" applyBorder="1" applyAlignment="1">
      <alignment horizontal="left" vertical="center"/>
    </xf>
    <xf numFmtId="0" fontId="0" fillId="0" borderId="1" xfId="0" applyFont="1" applyBorder="1" applyAlignment="1">
      <alignment horizontal="left" vertical="top"/>
    </xf>
    <xf numFmtId="164" fontId="0" fillId="0" borderId="1" xfId="0" applyNumberFormat="1" applyFont="1" applyBorder="1" applyAlignment="1" applyProtection="1">
      <protection locked="0"/>
    </xf>
    <xf numFmtId="0" fontId="0" fillId="0" borderId="1" xfId="0" applyFont="1" applyBorder="1" applyAlignment="1">
      <alignment vertical="top"/>
    </xf>
    <xf numFmtId="0" fontId="0" fillId="0" borderId="1" xfId="0" applyFont="1" applyBorder="1" applyAlignment="1">
      <alignment horizontal="right" vertical="top"/>
    </xf>
    <xf numFmtId="14" fontId="0" fillId="0" borderId="1" xfId="0" applyNumberFormat="1" applyFont="1" applyBorder="1" applyAlignment="1" applyProtection="1">
      <alignment vertical="top"/>
      <protection locked="0"/>
    </xf>
    <xf numFmtId="0" fontId="0" fillId="0" borderId="1" xfId="0" applyFont="1" applyBorder="1" applyAlignment="1" applyProtection="1">
      <alignment vertical="top"/>
      <protection locked="0"/>
    </xf>
    <xf numFmtId="2" fontId="0" fillId="0" borderId="1" xfId="0" applyNumberFormat="1" applyFont="1" applyBorder="1" applyAlignment="1">
      <alignment vertical="top"/>
    </xf>
    <xf numFmtId="164" fontId="0" fillId="0" borderId="1" xfId="0" applyNumberFormat="1" applyFont="1" applyBorder="1" applyAlignment="1">
      <alignment horizontal="left" vertical="top"/>
    </xf>
    <xf numFmtId="164" fontId="0" fillId="0" borderId="1" xfId="0" applyNumberFormat="1" applyFont="1" applyBorder="1" applyAlignment="1" applyProtection="1">
      <alignment vertical="top"/>
      <protection locked="0"/>
    </xf>
    <xf numFmtId="164" fontId="0" fillId="0" borderId="1" xfId="0" applyNumberFormat="1" applyFont="1" applyBorder="1" applyAlignment="1">
      <alignment horizontal="right"/>
    </xf>
    <xf numFmtId="0" fontId="0" fillId="0" borderId="1" xfId="0" applyNumberFormat="1" applyFont="1" applyBorder="1" applyAlignment="1" applyProtection="1">
      <protection locked="0"/>
    </xf>
    <xf numFmtId="0" fontId="0" fillId="0" borderId="1" xfId="0" applyFont="1" applyBorder="1" applyAlignment="1">
      <alignment horizontal="right"/>
    </xf>
    <xf numFmtId="0" fontId="0" fillId="0" borderId="1" xfId="0" applyFont="1" applyBorder="1" applyAlignment="1">
      <alignment horizontal="left"/>
    </xf>
    <xf numFmtId="0" fontId="0" fillId="0" borderId="1" xfId="0" applyFont="1" applyFill="1" applyBorder="1" applyAlignment="1">
      <alignment vertical="top"/>
    </xf>
    <xf numFmtId="0" fontId="4" fillId="0" borderId="1" xfId="0" applyFont="1" applyFill="1" applyBorder="1" applyAlignment="1">
      <alignment horizontal="left" vertical="center"/>
    </xf>
    <xf numFmtId="164" fontId="5" fillId="0" borderId="1" xfId="0" applyNumberFormat="1" applyFont="1" applyFill="1" applyBorder="1" applyAlignment="1">
      <alignment horizontal="left" vertical="center"/>
    </xf>
    <xf numFmtId="164" fontId="0" fillId="0" borderId="1" xfId="0" applyNumberFormat="1" applyFont="1" applyFill="1" applyBorder="1" applyAlignment="1" applyProtection="1">
      <protection locked="0"/>
    </xf>
    <xf numFmtId="0" fontId="0" fillId="0" borderId="1" xfId="0" applyFont="1" applyFill="1" applyBorder="1" applyAlignment="1" applyProtection="1">
      <protection locked="0"/>
    </xf>
    <xf numFmtId="164" fontId="0" fillId="0" borderId="1" xfId="0" applyNumberFormat="1" applyFont="1" applyFill="1" applyBorder="1" applyAlignment="1" applyProtection="1">
      <alignment vertical="top"/>
      <protection locked="0"/>
    </xf>
    <xf numFmtId="0" fontId="0" fillId="0" borderId="1" xfId="0" applyFont="1" applyFill="1" applyBorder="1" applyAlignment="1" applyProtection="1">
      <alignment vertical="top"/>
      <protection locked="0"/>
    </xf>
    <xf numFmtId="0" fontId="0" fillId="0" borderId="1" xfId="0" applyFont="1" applyFill="1" applyBorder="1" applyAlignment="1">
      <alignment horizontal="left"/>
    </xf>
    <xf numFmtId="164" fontId="4" fillId="0" borderId="1" xfId="1" applyNumberFormat="1" applyFont="1" applyFill="1" applyBorder="1" applyAlignment="1">
      <alignment horizontal="left"/>
    </xf>
    <xf numFmtId="164" fontId="0" fillId="0" borderId="1" xfId="0" applyNumberFormat="1" applyFill="1" applyBorder="1" applyAlignment="1" applyProtection="1">
      <protection locked="0"/>
    </xf>
    <xf numFmtId="0" fontId="0" fillId="0" borderId="1" xfId="0" applyFill="1" applyBorder="1" applyAlignment="1">
      <alignment vertical="top"/>
    </xf>
    <xf numFmtId="0" fontId="0" fillId="0" borderId="1" xfId="0" applyFont="1" applyBorder="1" applyAlignment="1">
      <alignment wrapText="1"/>
    </xf>
    <xf numFmtId="0" fontId="6" fillId="0" borderId="1" xfId="0" applyFont="1" applyBorder="1" applyAlignment="1">
      <alignment horizontal="center"/>
    </xf>
    <xf numFmtId="15" fontId="6" fillId="0" borderId="1" xfId="0" applyNumberFormat="1" applyFont="1" applyBorder="1" applyAlignment="1">
      <alignment horizontal="center"/>
    </xf>
    <xf numFmtId="0" fontId="0" fillId="0" borderId="1" xfId="0" applyBorder="1" applyProtection="1">
      <protection locked="0"/>
    </xf>
    <xf numFmtId="15" fontId="0" fillId="0" borderId="1" xfId="0" applyNumberFormat="1" applyFont="1" applyBorder="1" applyAlignment="1">
      <alignment horizontal="left" vertical="top"/>
    </xf>
    <xf numFmtId="0" fontId="7" fillId="3" borderId="1" xfId="0" applyFont="1" applyFill="1" applyBorder="1" applyAlignment="1">
      <alignment horizontal="center"/>
    </xf>
    <xf numFmtId="0" fontId="6" fillId="0" borderId="1" xfId="0" applyFont="1" applyFill="1" applyBorder="1" applyAlignment="1">
      <alignment horizontal="center"/>
    </xf>
    <xf numFmtId="15" fontId="6" fillId="0" borderId="1" xfId="0" applyNumberFormat="1" applyFont="1" applyFill="1" applyBorder="1" applyAlignment="1">
      <alignment horizontal="center"/>
    </xf>
    <xf numFmtId="0" fontId="0" fillId="0" borderId="1" xfId="0" applyFill="1" applyBorder="1" applyProtection="1">
      <protection locked="0"/>
    </xf>
    <xf numFmtId="0" fontId="6" fillId="0" borderId="1" xfId="0" applyFont="1" applyBorder="1" applyAlignment="1"/>
    <xf numFmtId="0" fontId="8" fillId="0" borderId="1" xfId="0" applyFont="1" applyFill="1" applyBorder="1"/>
    <xf numFmtId="0" fontId="7" fillId="0" borderId="1" xfId="0" applyFont="1" applyFill="1" applyBorder="1" applyAlignment="1">
      <alignment horizontal="center"/>
    </xf>
    <xf numFmtId="15" fontId="7" fillId="0" borderId="1" xfId="0" applyNumberFormat="1" applyFont="1" applyFill="1" applyBorder="1" applyAlignment="1">
      <alignment horizontal="center"/>
    </xf>
    <xf numFmtId="14" fontId="1" fillId="0" borderId="0" xfId="0" applyNumberFormat="1" applyFont="1"/>
    <xf numFmtId="0" fontId="1" fillId="0" borderId="0" xfId="0" applyFont="1" applyFill="1"/>
    <xf numFmtId="165" fontId="9" fillId="0" borderId="1" xfId="0" applyNumberFormat="1" applyFont="1" applyBorder="1"/>
  </cellXfs>
  <cellStyles count="2">
    <cellStyle name="Normal" xfId="0" builtinId="0"/>
    <cellStyle name="Normal 11" xfId="1" xr:uid="{6ED2D00F-D313-44FD-844B-0AE2B0A534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10"/>
  <sheetViews>
    <sheetView tabSelected="1" zoomScale="75" zoomScaleNormal="75" workbookViewId="0"/>
  </sheetViews>
  <sheetFormatPr defaultRowHeight="15" x14ac:dyDescent="0.25"/>
  <cols>
    <col min="1" max="1" width="25.5703125" style="1" customWidth="1"/>
    <col min="2" max="2" width="16.7109375" bestFit="1" customWidth="1"/>
    <col min="3" max="3" width="15" bestFit="1" customWidth="1"/>
    <col min="4" max="4" width="16.5703125" bestFit="1" customWidth="1"/>
    <col min="5" max="5" width="8.42578125" bestFit="1" customWidth="1"/>
    <col min="6" max="6" width="10.5703125" bestFit="1" customWidth="1"/>
    <col min="7" max="7" width="11" bestFit="1" customWidth="1"/>
    <col min="8" max="8" width="16.42578125" bestFit="1" customWidth="1"/>
    <col min="9" max="9" width="33.5703125" bestFit="1" customWidth="1"/>
    <col min="10" max="10" width="15.7109375" bestFit="1" customWidth="1"/>
    <col min="11" max="11" width="21.140625" bestFit="1" customWidth="1"/>
    <col min="12" max="12" width="25.5703125" customWidth="1"/>
    <col min="13" max="13" width="17.28515625" bestFit="1" customWidth="1"/>
    <col min="14" max="14" width="16.7109375" customWidth="1"/>
    <col min="15" max="15" width="17" customWidth="1"/>
    <col min="16" max="16" width="17.140625" customWidth="1"/>
    <col min="17" max="17" width="18.7109375" customWidth="1"/>
    <col min="18" max="18" width="13.42578125" style="1" bestFit="1" customWidth="1"/>
    <col min="19" max="19" width="12.140625" bestFit="1" customWidth="1"/>
    <col min="20" max="20" width="9.5703125" bestFit="1" customWidth="1"/>
    <col min="21" max="21" width="11.85546875" bestFit="1" customWidth="1"/>
    <col min="22" max="22" width="10.42578125" bestFit="1" customWidth="1"/>
    <col min="23" max="23" width="18" bestFit="1" customWidth="1"/>
    <col min="24" max="24" width="24.5703125" bestFit="1" customWidth="1"/>
    <col min="25" max="25" width="18" style="1" customWidth="1"/>
    <col min="26" max="26" width="7.28515625" customWidth="1"/>
    <col min="27" max="27" width="8.85546875" customWidth="1"/>
    <col min="28" max="28" width="39" bestFit="1" customWidth="1"/>
    <col min="29" max="29" width="8.42578125" bestFit="1" customWidth="1"/>
  </cols>
  <sheetData>
    <row r="1" spans="1:30" x14ac:dyDescent="0.25">
      <c r="A1" s="43" t="s">
        <v>27</v>
      </c>
      <c r="B1" s="2" t="s">
        <v>0</v>
      </c>
      <c r="C1" s="2" t="s">
        <v>1</v>
      </c>
      <c r="D1" s="2" t="s">
        <v>2</v>
      </c>
      <c r="E1" s="2" t="s">
        <v>3</v>
      </c>
      <c r="F1" s="2" t="s">
        <v>4</v>
      </c>
      <c r="G1" s="2" t="s">
        <v>5</v>
      </c>
      <c r="H1" s="2" t="s">
        <v>6</v>
      </c>
      <c r="I1" s="2" t="s">
        <v>7</v>
      </c>
      <c r="J1" s="2" t="s">
        <v>8</v>
      </c>
      <c r="K1" s="2" t="s">
        <v>28</v>
      </c>
      <c r="L1" s="2" t="s">
        <v>9</v>
      </c>
      <c r="M1" s="2" t="s">
        <v>10</v>
      </c>
      <c r="N1" s="2" t="s">
        <v>11</v>
      </c>
      <c r="O1" s="2" t="s">
        <v>12</v>
      </c>
      <c r="P1" s="2" t="s">
        <v>13</v>
      </c>
      <c r="Q1" s="2" t="s">
        <v>14</v>
      </c>
      <c r="R1" s="43" t="s">
        <v>15</v>
      </c>
      <c r="S1" s="2" t="s">
        <v>16</v>
      </c>
      <c r="T1" s="2" t="s">
        <v>17</v>
      </c>
      <c r="U1" s="2" t="s">
        <v>18</v>
      </c>
      <c r="V1" s="2" t="s">
        <v>19</v>
      </c>
      <c r="W1" s="2" t="s">
        <v>20</v>
      </c>
      <c r="X1" s="2" t="s">
        <v>21</v>
      </c>
      <c r="Y1" s="43" t="s">
        <v>22</v>
      </c>
      <c r="Z1" s="2" t="s">
        <v>23</v>
      </c>
      <c r="AA1" s="2" t="s">
        <v>24</v>
      </c>
      <c r="AB1" s="2" t="s">
        <v>25</v>
      </c>
      <c r="AC1" s="2" t="s">
        <v>26</v>
      </c>
      <c r="AD1" s="44" t="s">
        <v>29</v>
      </c>
    </row>
    <row r="2" spans="1:30" x14ac:dyDescent="0.25">
      <c r="A2" s="45">
        <v>44253</v>
      </c>
      <c r="B2" s="4" t="s">
        <v>32</v>
      </c>
      <c r="C2" s="5" t="s">
        <v>33</v>
      </c>
      <c r="D2" s="6" t="s">
        <v>133</v>
      </c>
      <c r="E2" s="6" t="s">
        <v>34</v>
      </c>
      <c r="F2" s="6" t="s">
        <v>31</v>
      </c>
      <c r="G2" s="6" t="s">
        <v>35</v>
      </c>
      <c r="H2" s="6" t="s">
        <v>36</v>
      </c>
      <c r="I2" s="7">
        <v>44157</v>
      </c>
      <c r="J2" s="7">
        <v>44127</v>
      </c>
      <c r="K2" s="8" t="s">
        <v>30</v>
      </c>
      <c r="L2" s="3" t="s">
        <v>30</v>
      </c>
      <c r="M2" s="9">
        <f>+N2+O2</f>
        <v>73170731</v>
      </c>
      <c r="N2" s="4">
        <v>73170731</v>
      </c>
      <c r="O2" s="4">
        <v>0</v>
      </c>
      <c r="P2" s="9" t="s">
        <v>30</v>
      </c>
      <c r="Q2" s="9" t="s">
        <v>30</v>
      </c>
      <c r="R2" s="10">
        <v>44235</v>
      </c>
      <c r="S2" s="11">
        <v>10</v>
      </c>
      <c r="T2" s="11">
        <f>+U2-S2</f>
        <v>195</v>
      </c>
      <c r="U2" s="11">
        <v>205</v>
      </c>
      <c r="V2" s="12">
        <f>+M2*U2/10^7</f>
        <v>1499.9999855000001</v>
      </c>
      <c r="W2" s="4">
        <v>1</v>
      </c>
      <c r="X2" s="4" t="s">
        <v>37</v>
      </c>
      <c r="Y2" s="13">
        <v>44224</v>
      </c>
      <c r="Z2" s="6" t="s">
        <v>38</v>
      </c>
      <c r="AA2" s="6" t="s">
        <v>39</v>
      </c>
      <c r="AB2" s="6" t="s">
        <v>40</v>
      </c>
      <c r="AC2" s="6" t="s">
        <v>30</v>
      </c>
      <c r="AD2" s="6" t="s">
        <v>133</v>
      </c>
    </row>
    <row r="3" spans="1:30" x14ac:dyDescent="0.25">
      <c r="A3" s="45">
        <v>44253</v>
      </c>
      <c r="B3" s="4" t="s">
        <v>41</v>
      </c>
      <c r="C3" s="4" t="s">
        <v>42</v>
      </c>
      <c r="D3" s="6" t="s">
        <v>133</v>
      </c>
      <c r="E3" s="6" t="s">
        <v>34</v>
      </c>
      <c r="F3" s="6" t="s">
        <v>31</v>
      </c>
      <c r="G3" s="6" t="s">
        <v>35</v>
      </c>
      <c r="H3" s="6" t="s">
        <v>36</v>
      </c>
      <c r="I3" s="7">
        <v>44163</v>
      </c>
      <c r="J3" s="7">
        <v>44133</v>
      </c>
      <c r="K3" s="8" t="s">
        <v>30</v>
      </c>
      <c r="L3" s="3" t="s">
        <v>30</v>
      </c>
      <c r="M3" s="9">
        <f t="shared" ref="M3:M16" si="0">+N3+O3</f>
        <v>4000000</v>
      </c>
      <c r="N3" s="4">
        <v>4000000</v>
      </c>
      <c r="O3" s="4">
        <v>0</v>
      </c>
      <c r="P3" s="9" t="s">
        <v>30</v>
      </c>
      <c r="Q3" s="9" t="s">
        <v>30</v>
      </c>
      <c r="R3" s="14">
        <v>44251</v>
      </c>
      <c r="S3" s="11">
        <v>10</v>
      </c>
      <c r="T3" s="11">
        <f t="shared" ref="T3:T16" si="1">+U3-S3</f>
        <v>40</v>
      </c>
      <c r="U3" s="11">
        <v>50</v>
      </c>
      <c r="V3" s="12">
        <f t="shared" ref="V3:V16" si="2">+M3*U3/10^7</f>
        <v>20</v>
      </c>
      <c r="W3" s="4">
        <v>8</v>
      </c>
      <c r="X3" s="4" t="s">
        <v>43</v>
      </c>
      <c r="Y3" s="13">
        <v>44195</v>
      </c>
      <c r="Z3" s="6" t="s">
        <v>44</v>
      </c>
      <c r="AA3" s="6" t="s">
        <v>39</v>
      </c>
      <c r="AB3" s="6" t="s">
        <v>45</v>
      </c>
      <c r="AC3" s="6" t="s">
        <v>30</v>
      </c>
      <c r="AD3" s="6" t="s">
        <v>133</v>
      </c>
    </row>
    <row r="4" spans="1:30" x14ac:dyDescent="0.25">
      <c r="A4" s="45">
        <v>44253</v>
      </c>
      <c r="B4" s="4" t="s">
        <v>46</v>
      </c>
      <c r="C4" s="4" t="s">
        <v>47</v>
      </c>
      <c r="D4" s="6" t="s">
        <v>133</v>
      </c>
      <c r="E4" s="6" t="s">
        <v>34</v>
      </c>
      <c r="F4" s="6" t="s">
        <v>31</v>
      </c>
      <c r="G4" s="6" t="s">
        <v>35</v>
      </c>
      <c r="H4" s="6" t="s">
        <v>36</v>
      </c>
      <c r="I4" s="7">
        <v>44191</v>
      </c>
      <c r="J4" s="7">
        <v>44161</v>
      </c>
      <c r="K4" s="8" t="s">
        <v>30</v>
      </c>
      <c r="L4" s="3" t="s">
        <v>30</v>
      </c>
      <c r="M4" s="9">
        <f t="shared" si="0"/>
        <v>4757390</v>
      </c>
      <c r="N4" s="4">
        <v>4757390</v>
      </c>
      <c r="O4" s="4">
        <v>0</v>
      </c>
      <c r="P4" s="9" t="s">
        <v>30</v>
      </c>
      <c r="Q4" s="9" t="s">
        <v>30</v>
      </c>
      <c r="R4" s="14">
        <v>44239</v>
      </c>
      <c r="S4" s="11">
        <v>10</v>
      </c>
      <c r="T4" s="11">
        <f t="shared" si="1"/>
        <v>8</v>
      </c>
      <c r="U4" s="11">
        <v>18</v>
      </c>
      <c r="V4" s="12">
        <f t="shared" si="2"/>
        <v>8.5633020000000002</v>
      </c>
      <c r="W4" s="4">
        <v>2</v>
      </c>
      <c r="X4" s="4" t="s">
        <v>43</v>
      </c>
      <c r="Y4" s="13">
        <v>44209</v>
      </c>
      <c r="Z4" s="6" t="s">
        <v>48</v>
      </c>
      <c r="AA4" s="6" t="s">
        <v>49</v>
      </c>
      <c r="AB4" s="6" t="s">
        <v>50</v>
      </c>
      <c r="AC4" s="6" t="s">
        <v>30</v>
      </c>
      <c r="AD4" s="6" t="s">
        <v>133</v>
      </c>
    </row>
    <row r="5" spans="1:30" x14ac:dyDescent="0.25">
      <c r="A5" s="45">
        <v>44253</v>
      </c>
      <c r="B5" s="4" t="s">
        <v>51</v>
      </c>
      <c r="C5" s="4" t="s">
        <v>52</v>
      </c>
      <c r="D5" s="6" t="s">
        <v>133</v>
      </c>
      <c r="E5" s="6" t="s">
        <v>34</v>
      </c>
      <c r="F5" s="6" t="s">
        <v>31</v>
      </c>
      <c r="G5" s="6" t="s">
        <v>35</v>
      </c>
      <c r="H5" s="6" t="s">
        <v>36</v>
      </c>
      <c r="I5" s="15" t="s">
        <v>30</v>
      </c>
      <c r="J5" s="15" t="s">
        <v>30</v>
      </c>
      <c r="K5" s="8" t="s">
        <v>30</v>
      </c>
      <c r="L5" s="3" t="s">
        <v>30</v>
      </c>
      <c r="M5" s="9">
        <f t="shared" si="0"/>
        <v>11241513</v>
      </c>
      <c r="N5" s="4">
        <v>11241513</v>
      </c>
      <c r="O5" s="4">
        <v>0</v>
      </c>
      <c r="P5" s="9" t="s">
        <v>30</v>
      </c>
      <c r="Q5" s="9" t="s">
        <v>30</v>
      </c>
      <c r="R5" s="14">
        <v>44236</v>
      </c>
      <c r="S5" s="11">
        <v>10</v>
      </c>
      <c r="T5" s="11">
        <f t="shared" si="1"/>
        <v>0</v>
      </c>
      <c r="U5" s="11">
        <v>10</v>
      </c>
      <c r="V5" s="12">
        <f t="shared" si="2"/>
        <v>11.241512999999999</v>
      </c>
      <c r="W5" s="4">
        <v>3</v>
      </c>
      <c r="X5" s="4" t="s">
        <v>43</v>
      </c>
      <c r="Y5" s="13">
        <v>43236</v>
      </c>
      <c r="Z5" s="6" t="s">
        <v>38</v>
      </c>
      <c r="AA5" s="6" t="s">
        <v>39</v>
      </c>
      <c r="AB5" s="6" t="s">
        <v>53</v>
      </c>
      <c r="AC5" s="6" t="s">
        <v>30</v>
      </c>
      <c r="AD5" s="6" t="s">
        <v>133</v>
      </c>
    </row>
    <row r="6" spans="1:30" x14ac:dyDescent="0.25">
      <c r="A6" s="45">
        <v>44253</v>
      </c>
      <c r="B6" s="4" t="s">
        <v>54</v>
      </c>
      <c r="C6" s="4" t="s">
        <v>55</v>
      </c>
      <c r="D6" s="6" t="s">
        <v>133</v>
      </c>
      <c r="E6" s="6" t="s">
        <v>34</v>
      </c>
      <c r="F6" s="6" t="s">
        <v>31</v>
      </c>
      <c r="G6" s="6" t="s">
        <v>35</v>
      </c>
      <c r="H6" s="6" t="s">
        <v>36</v>
      </c>
      <c r="I6" s="7">
        <v>43691</v>
      </c>
      <c r="J6" s="7">
        <v>43661</v>
      </c>
      <c r="K6" s="8" t="s">
        <v>30</v>
      </c>
      <c r="L6" s="3" t="s">
        <v>30</v>
      </c>
      <c r="M6" s="9">
        <f t="shared" si="0"/>
        <v>2553124</v>
      </c>
      <c r="N6" s="4">
        <v>2553124</v>
      </c>
      <c r="O6" s="4">
        <v>0</v>
      </c>
      <c r="P6" s="9" t="s">
        <v>30</v>
      </c>
      <c r="Q6" s="9" t="s">
        <v>30</v>
      </c>
      <c r="R6" s="14">
        <v>44245</v>
      </c>
      <c r="S6" s="11">
        <v>10</v>
      </c>
      <c r="T6" s="11">
        <f t="shared" si="1"/>
        <v>169.33</v>
      </c>
      <c r="U6" s="11">
        <v>179.33</v>
      </c>
      <c r="V6" s="12">
        <f t="shared" si="2"/>
        <v>45.785172692000003</v>
      </c>
      <c r="W6" s="4">
        <v>3</v>
      </c>
      <c r="X6" s="4" t="s">
        <v>43</v>
      </c>
      <c r="Y6" s="13">
        <v>44224</v>
      </c>
      <c r="Z6" s="6" t="s">
        <v>48</v>
      </c>
      <c r="AA6" s="6" t="s">
        <v>49</v>
      </c>
      <c r="AB6" s="6" t="s">
        <v>56</v>
      </c>
      <c r="AC6" s="6" t="s">
        <v>30</v>
      </c>
      <c r="AD6" s="6" t="s">
        <v>133</v>
      </c>
    </row>
    <row r="7" spans="1:30" x14ac:dyDescent="0.25">
      <c r="A7" s="45">
        <v>44253</v>
      </c>
      <c r="B7" s="4" t="s">
        <v>57</v>
      </c>
      <c r="C7" s="4" t="s">
        <v>58</v>
      </c>
      <c r="D7" s="6" t="s">
        <v>133</v>
      </c>
      <c r="E7" s="6" t="s">
        <v>34</v>
      </c>
      <c r="F7" s="6" t="s">
        <v>31</v>
      </c>
      <c r="G7" s="6" t="s">
        <v>35</v>
      </c>
      <c r="H7" s="6" t="s">
        <v>36</v>
      </c>
      <c r="I7" s="7">
        <v>43824</v>
      </c>
      <c r="J7" s="7">
        <v>43794</v>
      </c>
      <c r="K7" s="8" t="s">
        <v>30</v>
      </c>
      <c r="L7" s="3" t="s">
        <v>30</v>
      </c>
      <c r="M7" s="9">
        <f t="shared" si="0"/>
        <v>8062500</v>
      </c>
      <c r="N7" s="4">
        <v>8062500</v>
      </c>
      <c r="O7" s="4">
        <v>0</v>
      </c>
      <c r="P7" s="9" t="s">
        <v>30</v>
      </c>
      <c r="Q7" s="9" t="s">
        <v>30</v>
      </c>
      <c r="R7" s="14">
        <v>44239</v>
      </c>
      <c r="S7" s="11">
        <v>10</v>
      </c>
      <c r="T7" s="11">
        <f t="shared" si="1"/>
        <v>6</v>
      </c>
      <c r="U7" s="11">
        <v>16</v>
      </c>
      <c r="V7" s="12">
        <f t="shared" si="2"/>
        <v>12.9</v>
      </c>
      <c r="W7" s="4">
        <v>6</v>
      </c>
      <c r="X7" s="4" t="s">
        <v>59</v>
      </c>
      <c r="Y7" s="13">
        <v>44200</v>
      </c>
      <c r="Z7" s="6" t="s">
        <v>38</v>
      </c>
      <c r="AA7" s="6" t="s">
        <v>39</v>
      </c>
      <c r="AB7" s="6" t="s">
        <v>60</v>
      </c>
      <c r="AC7" s="6" t="s">
        <v>30</v>
      </c>
      <c r="AD7" s="6" t="s">
        <v>133</v>
      </c>
    </row>
    <row r="8" spans="1:30" x14ac:dyDescent="0.25">
      <c r="A8" s="45">
        <v>44253</v>
      </c>
      <c r="B8" s="4" t="s">
        <v>61</v>
      </c>
      <c r="C8" s="4" t="s">
        <v>62</v>
      </c>
      <c r="D8" s="6" t="s">
        <v>133</v>
      </c>
      <c r="E8" s="6" t="s">
        <v>34</v>
      </c>
      <c r="F8" s="6" t="s">
        <v>31</v>
      </c>
      <c r="G8" s="6" t="s">
        <v>35</v>
      </c>
      <c r="H8" s="6" t="s">
        <v>36</v>
      </c>
      <c r="I8" s="7">
        <v>43808</v>
      </c>
      <c r="J8" s="7">
        <v>43777</v>
      </c>
      <c r="K8" s="8" t="s">
        <v>30</v>
      </c>
      <c r="L8" s="3" t="s">
        <v>30</v>
      </c>
      <c r="M8" s="9">
        <f t="shared" si="0"/>
        <v>1161440</v>
      </c>
      <c r="N8" s="4">
        <v>1161440</v>
      </c>
      <c r="O8" s="4">
        <v>0</v>
      </c>
      <c r="P8" s="9" t="s">
        <v>30</v>
      </c>
      <c r="Q8" s="9" t="s">
        <v>30</v>
      </c>
      <c r="R8" s="14">
        <v>44244</v>
      </c>
      <c r="S8" s="11">
        <v>10</v>
      </c>
      <c r="T8" s="11">
        <f t="shared" si="1"/>
        <v>277</v>
      </c>
      <c r="U8" s="11">
        <v>287</v>
      </c>
      <c r="V8" s="12">
        <f t="shared" si="2"/>
        <v>33.333328000000002</v>
      </c>
      <c r="W8" s="4">
        <v>1</v>
      </c>
      <c r="X8" s="4" t="s">
        <v>43</v>
      </c>
      <c r="Y8" s="13">
        <v>44203</v>
      </c>
      <c r="Z8" s="6" t="s">
        <v>63</v>
      </c>
      <c r="AA8" s="6" t="s">
        <v>49</v>
      </c>
      <c r="AB8" s="6" t="s">
        <v>64</v>
      </c>
      <c r="AC8" s="6" t="s">
        <v>30</v>
      </c>
      <c r="AD8" s="6" t="s">
        <v>133</v>
      </c>
    </row>
    <row r="9" spans="1:30" x14ac:dyDescent="0.25">
      <c r="A9" s="45">
        <v>44253</v>
      </c>
      <c r="B9" s="4" t="s">
        <v>65</v>
      </c>
      <c r="C9" s="4" t="s">
        <v>66</v>
      </c>
      <c r="D9" s="6" t="s">
        <v>133</v>
      </c>
      <c r="E9" s="6" t="s">
        <v>34</v>
      </c>
      <c r="F9" s="6" t="s">
        <v>31</v>
      </c>
      <c r="G9" s="6" t="s">
        <v>35</v>
      </c>
      <c r="H9" s="6" t="s">
        <v>36</v>
      </c>
      <c r="I9" s="7">
        <v>43791</v>
      </c>
      <c r="J9" s="7">
        <v>43761</v>
      </c>
      <c r="K9" s="8" t="s">
        <v>30</v>
      </c>
      <c r="L9" s="3" t="s">
        <v>30</v>
      </c>
      <c r="M9" s="9">
        <f t="shared" si="0"/>
        <v>231333871</v>
      </c>
      <c r="N9" s="4">
        <v>231333871</v>
      </c>
      <c r="O9" s="4">
        <v>0</v>
      </c>
      <c r="P9" s="9" t="s">
        <v>30</v>
      </c>
      <c r="Q9" s="9" t="s">
        <v>30</v>
      </c>
      <c r="R9" s="14">
        <v>44251</v>
      </c>
      <c r="S9" s="11">
        <v>2</v>
      </c>
      <c r="T9" s="11">
        <f t="shared" si="1"/>
        <v>148</v>
      </c>
      <c r="U9" s="11">
        <v>150</v>
      </c>
      <c r="V9" s="12">
        <f t="shared" si="2"/>
        <v>3470.008065</v>
      </c>
      <c r="W9" s="4">
        <v>1</v>
      </c>
      <c r="X9" s="4" t="s">
        <v>43</v>
      </c>
      <c r="Y9" s="13">
        <v>44225</v>
      </c>
      <c r="Z9" s="6" t="s">
        <v>38</v>
      </c>
      <c r="AA9" s="6" t="s">
        <v>39</v>
      </c>
      <c r="AB9" s="6" t="s">
        <v>67</v>
      </c>
      <c r="AC9" s="6" t="s">
        <v>30</v>
      </c>
      <c r="AD9" s="6" t="s">
        <v>133</v>
      </c>
    </row>
    <row r="10" spans="1:30" x14ac:dyDescent="0.25">
      <c r="A10" s="45">
        <v>44253</v>
      </c>
      <c r="B10" s="4" t="s">
        <v>68</v>
      </c>
      <c r="C10" s="4" t="s">
        <v>69</v>
      </c>
      <c r="D10" s="6" t="s">
        <v>133</v>
      </c>
      <c r="E10" s="6" t="s">
        <v>34</v>
      </c>
      <c r="F10" s="6" t="s">
        <v>31</v>
      </c>
      <c r="G10" s="6" t="s">
        <v>35</v>
      </c>
      <c r="H10" s="6" t="s">
        <v>36</v>
      </c>
      <c r="I10" s="7">
        <v>44081</v>
      </c>
      <c r="J10" s="7">
        <v>44050</v>
      </c>
      <c r="K10" s="8" t="s">
        <v>30</v>
      </c>
      <c r="L10" s="3" t="s">
        <v>30</v>
      </c>
      <c r="M10" s="9">
        <f t="shared" si="0"/>
        <v>3420000</v>
      </c>
      <c r="N10" s="4">
        <v>3420000</v>
      </c>
      <c r="O10" s="4">
        <v>0</v>
      </c>
      <c r="P10" s="9" t="s">
        <v>30</v>
      </c>
      <c r="Q10" s="9" t="s">
        <v>30</v>
      </c>
      <c r="R10" s="14">
        <v>44235</v>
      </c>
      <c r="S10" s="11">
        <v>1</v>
      </c>
      <c r="T10" s="11">
        <f t="shared" si="1"/>
        <v>38</v>
      </c>
      <c r="U10" s="11">
        <v>39</v>
      </c>
      <c r="V10" s="12">
        <f t="shared" si="2"/>
        <v>13.337999999999999</v>
      </c>
      <c r="W10" s="4">
        <v>1</v>
      </c>
      <c r="X10" s="4" t="s">
        <v>43</v>
      </c>
      <c r="Y10" s="13">
        <v>44183</v>
      </c>
      <c r="Z10" s="6" t="s">
        <v>70</v>
      </c>
      <c r="AA10" s="6" t="s">
        <v>49</v>
      </c>
      <c r="AB10" s="6" t="s">
        <v>71</v>
      </c>
      <c r="AC10" s="6" t="s">
        <v>30</v>
      </c>
      <c r="AD10" s="6" t="s">
        <v>133</v>
      </c>
    </row>
    <row r="11" spans="1:30" x14ac:dyDescent="0.25">
      <c r="A11" s="45">
        <v>44253</v>
      </c>
      <c r="B11" s="4" t="s">
        <v>72</v>
      </c>
      <c r="C11" s="4" t="s">
        <v>73</v>
      </c>
      <c r="D11" s="6" t="s">
        <v>133</v>
      </c>
      <c r="E11" s="6" t="s">
        <v>34</v>
      </c>
      <c r="F11" s="6" t="s">
        <v>31</v>
      </c>
      <c r="G11" s="6" t="s">
        <v>35</v>
      </c>
      <c r="H11" s="6" t="s">
        <v>36</v>
      </c>
      <c r="I11" s="7">
        <v>44103</v>
      </c>
      <c r="J11" s="7">
        <v>44071</v>
      </c>
      <c r="K11" s="8" t="s">
        <v>30</v>
      </c>
      <c r="L11" s="3" t="s">
        <v>30</v>
      </c>
      <c r="M11" s="9">
        <f t="shared" si="0"/>
        <v>11000000</v>
      </c>
      <c r="N11" s="4">
        <v>11000000</v>
      </c>
      <c r="O11" s="4">
        <v>0</v>
      </c>
      <c r="P11" s="9" t="s">
        <v>30</v>
      </c>
      <c r="Q11" s="9" t="s">
        <v>30</v>
      </c>
      <c r="R11" s="14">
        <v>44229</v>
      </c>
      <c r="S11" s="11">
        <v>10</v>
      </c>
      <c r="T11" s="11">
        <f t="shared" si="1"/>
        <v>0</v>
      </c>
      <c r="U11" s="11">
        <v>10</v>
      </c>
      <c r="V11" s="12">
        <f t="shared" si="2"/>
        <v>11</v>
      </c>
      <c r="W11" s="4">
        <v>2</v>
      </c>
      <c r="X11" s="4" t="s">
        <v>43</v>
      </c>
      <c r="Y11" s="13">
        <v>44127</v>
      </c>
      <c r="Z11" s="6" t="s">
        <v>38</v>
      </c>
      <c r="AA11" s="6" t="s">
        <v>39</v>
      </c>
      <c r="AB11" s="6" t="s">
        <v>74</v>
      </c>
      <c r="AC11" s="6" t="s">
        <v>30</v>
      </c>
      <c r="AD11" s="6" t="s">
        <v>133</v>
      </c>
    </row>
    <row r="12" spans="1:30" x14ac:dyDescent="0.25">
      <c r="A12" s="45">
        <v>44253</v>
      </c>
      <c r="B12" s="4" t="s">
        <v>75</v>
      </c>
      <c r="C12" s="4" t="s">
        <v>76</v>
      </c>
      <c r="D12" s="6" t="s">
        <v>133</v>
      </c>
      <c r="E12" s="6" t="s">
        <v>34</v>
      </c>
      <c r="F12" s="6" t="s">
        <v>31</v>
      </c>
      <c r="G12" s="6" t="s">
        <v>35</v>
      </c>
      <c r="H12" s="6" t="s">
        <v>36</v>
      </c>
      <c r="I12" s="7">
        <v>44154</v>
      </c>
      <c r="J12" s="7">
        <v>44124</v>
      </c>
      <c r="K12" s="8" t="s">
        <v>30</v>
      </c>
      <c r="L12" s="3" t="s">
        <v>30</v>
      </c>
      <c r="M12" s="9">
        <f t="shared" si="0"/>
        <v>178500</v>
      </c>
      <c r="N12" s="16">
        <v>178500</v>
      </c>
      <c r="O12" s="4">
        <v>0</v>
      </c>
      <c r="P12" s="9" t="s">
        <v>30</v>
      </c>
      <c r="Q12" s="9" t="s">
        <v>30</v>
      </c>
      <c r="R12" s="14">
        <v>44236</v>
      </c>
      <c r="S12" s="11">
        <v>10</v>
      </c>
      <c r="T12" s="11">
        <f t="shared" si="1"/>
        <v>0</v>
      </c>
      <c r="U12" s="11">
        <v>10</v>
      </c>
      <c r="V12" s="12">
        <f t="shared" si="2"/>
        <v>0.17849999999999999</v>
      </c>
      <c r="W12" s="17" t="s">
        <v>77</v>
      </c>
      <c r="X12" s="18" t="s">
        <v>78</v>
      </c>
      <c r="Y12" s="13">
        <v>44207</v>
      </c>
      <c r="Z12" s="6" t="s">
        <v>79</v>
      </c>
      <c r="AA12" s="6" t="s">
        <v>80</v>
      </c>
      <c r="AB12" s="6" t="s">
        <v>81</v>
      </c>
      <c r="AC12" s="6" t="s">
        <v>30</v>
      </c>
      <c r="AD12" s="6" t="s">
        <v>133</v>
      </c>
    </row>
    <row r="13" spans="1:30" x14ac:dyDescent="0.25">
      <c r="A13" s="45">
        <v>44253</v>
      </c>
      <c r="B13" s="4" t="s">
        <v>82</v>
      </c>
      <c r="C13" s="4" t="s">
        <v>83</v>
      </c>
      <c r="D13" s="6" t="s">
        <v>133</v>
      </c>
      <c r="E13" s="6" t="s">
        <v>34</v>
      </c>
      <c r="F13" s="6" t="s">
        <v>31</v>
      </c>
      <c r="G13" s="6" t="s">
        <v>84</v>
      </c>
      <c r="H13" s="6" t="s">
        <v>36</v>
      </c>
      <c r="I13" s="7">
        <v>44215</v>
      </c>
      <c r="J13" s="7">
        <v>44223</v>
      </c>
      <c r="K13" s="19" t="s">
        <v>30</v>
      </c>
      <c r="L13" s="20" t="s">
        <v>85</v>
      </c>
      <c r="M13" s="9">
        <f t="shared" si="0"/>
        <v>5555555</v>
      </c>
      <c r="N13" s="4">
        <v>5555555</v>
      </c>
      <c r="O13" s="4">
        <v>0</v>
      </c>
      <c r="P13" s="21">
        <v>44223</v>
      </c>
      <c r="Q13" s="21">
        <v>44228</v>
      </c>
      <c r="R13" s="14">
        <v>44229</v>
      </c>
      <c r="S13" s="11">
        <v>10</v>
      </c>
      <c r="T13" s="11">
        <f t="shared" si="1"/>
        <v>1430</v>
      </c>
      <c r="U13" s="11">
        <v>1440</v>
      </c>
      <c r="V13" s="12">
        <f t="shared" si="2"/>
        <v>799.99991999999997</v>
      </c>
      <c r="W13" s="4">
        <v>31</v>
      </c>
      <c r="X13" s="4" t="s">
        <v>86</v>
      </c>
      <c r="Y13" s="21">
        <v>44228</v>
      </c>
      <c r="Z13" s="6" t="s">
        <v>79</v>
      </c>
      <c r="AA13" s="6" t="s">
        <v>80</v>
      </c>
      <c r="AB13" s="6" t="s">
        <v>87</v>
      </c>
      <c r="AC13" s="6" t="s">
        <v>30</v>
      </c>
      <c r="AD13" s="6" t="s">
        <v>133</v>
      </c>
    </row>
    <row r="14" spans="1:30" x14ac:dyDescent="0.25">
      <c r="A14" s="45">
        <v>44253</v>
      </c>
      <c r="B14" s="4" t="s">
        <v>88</v>
      </c>
      <c r="C14" s="4" t="s">
        <v>89</v>
      </c>
      <c r="D14" s="6" t="s">
        <v>133</v>
      </c>
      <c r="E14" s="6" t="s">
        <v>34</v>
      </c>
      <c r="F14" s="6" t="s">
        <v>31</v>
      </c>
      <c r="G14" s="6" t="s">
        <v>84</v>
      </c>
      <c r="H14" s="6" t="s">
        <v>36</v>
      </c>
      <c r="I14" s="22">
        <v>44104</v>
      </c>
      <c r="J14" s="22">
        <v>44224</v>
      </c>
      <c r="K14" s="19" t="s">
        <v>30</v>
      </c>
      <c r="L14" s="20" t="s">
        <v>90</v>
      </c>
      <c r="M14" s="9">
        <f t="shared" si="0"/>
        <v>1530612</v>
      </c>
      <c r="N14" s="23">
        <v>1530612</v>
      </c>
      <c r="O14" s="23">
        <v>0</v>
      </c>
      <c r="P14" s="21">
        <v>44224</v>
      </c>
      <c r="Q14" s="21">
        <v>44229</v>
      </c>
      <c r="R14" s="24">
        <v>44230</v>
      </c>
      <c r="S14" s="25">
        <v>10</v>
      </c>
      <c r="T14" s="11">
        <f t="shared" si="1"/>
        <v>2440</v>
      </c>
      <c r="U14" s="11">
        <v>2450</v>
      </c>
      <c r="V14" s="12">
        <f t="shared" si="2"/>
        <v>374.99993999999998</v>
      </c>
      <c r="W14" s="23">
        <v>23</v>
      </c>
      <c r="X14" s="23" t="s">
        <v>91</v>
      </c>
      <c r="Y14" s="21">
        <v>44230</v>
      </c>
      <c r="Z14" s="6" t="s">
        <v>79</v>
      </c>
      <c r="AA14" s="6" t="s">
        <v>80</v>
      </c>
      <c r="AB14" s="6" t="s">
        <v>40</v>
      </c>
      <c r="AC14" s="6" t="s">
        <v>30</v>
      </c>
      <c r="AD14" s="6" t="s">
        <v>133</v>
      </c>
    </row>
    <row r="15" spans="1:30" x14ac:dyDescent="0.25">
      <c r="A15" s="45">
        <v>44253</v>
      </c>
      <c r="B15" s="4" t="s">
        <v>92</v>
      </c>
      <c r="C15" s="4" t="s">
        <v>93</v>
      </c>
      <c r="D15" s="6" t="s">
        <v>133</v>
      </c>
      <c r="E15" s="6" t="s">
        <v>34</v>
      </c>
      <c r="F15" s="6" t="s">
        <v>31</v>
      </c>
      <c r="G15" s="6" t="s">
        <v>84</v>
      </c>
      <c r="H15" s="6" t="s">
        <v>36</v>
      </c>
      <c r="I15" s="22">
        <v>44210</v>
      </c>
      <c r="J15" s="22">
        <v>44242</v>
      </c>
      <c r="K15" s="19" t="s">
        <v>30</v>
      </c>
      <c r="L15" s="20" t="s">
        <v>94</v>
      </c>
      <c r="M15" s="9">
        <f t="shared" si="0"/>
        <v>7633587</v>
      </c>
      <c r="N15" s="23">
        <v>7633587</v>
      </c>
      <c r="O15" s="23">
        <v>0</v>
      </c>
      <c r="P15" s="21">
        <v>44242</v>
      </c>
      <c r="Q15" s="21">
        <v>44245</v>
      </c>
      <c r="R15" s="24">
        <v>44249</v>
      </c>
      <c r="S15" s="25">
        <v>5</v>
      </c>
      <c r="T15" s="11">
        <f t="shared" si="1"/>
        <v>519</v>
      </c>
      <c r="U15" s="11">
        <v>524</v>
      </c>
      <c r="V15" s="12">
        <f t="shared" si="2"/>
        <v>399.9999588</v>
      </c>
      <c r="W15" s="23">
        <v>17</v>
      </c>
      <c r="X15" s="23" t="s">
        <v>95</v>
      </c>
      <c r="Y15" s="21">
        <v>44246</v>
      </c>
      <c r="Z15" s="6" t="s">
        <v>79</v>
      </c>
      <c r="AA15" s="6" t="s">
        <v>80</v>
      </c>
      <c r="AB15" s="6" t="s">
        <v>96</v>
      </c>
      <c r="AC15" s="6" t="s">
        <v>30</v>
      </c>
      <c r="AD15" s="6" t="s">
        <v>133</v>
      </c>
    </row>
    <row r="16" spans="1:30" x14ac:dyDescent="0.25">
      <c r="A16" s="45">
        <v>44253</v>
      </c>
      <c r="B16" s="4" t="s">
        <v>97</v>
      </c>
      <c r="C16" s="4" t="s">
        <v>98</v>
      </c>
      <c r="D16" s="6" t="s">
        <v>133</v>
      </c>
      <c r="E16" s="6" t="s">
        <v>34</v>
      </c>
      <c r="F16" s="6" t="s">
        <v>31</v>
      </c>
      <c r="G16" s="6" t="s">
        <v>84</v>
      </c>
      <c r="H16" s="6" t="s">
        <v>36</v>
      </c>
      <c r="I16" s="22">
        <v>44237</v>
      </c>
      <c r="J16" s="22">
        <v>44244</v>
      </c>
      <c r="K16" s="19" t="s">
        <v>30</v>
      </c>
      <c r="L16" s="26" t="s">
        <v>99</v>
      </c>
      <c r="M16" s="9">
        <f t="shared" si="0"/>
        <v>1242212</v>
      </c>
      <c r="N16" s="9">
        <v>1242212</v>
      </c>
      <c r="O16" s="9">
        <v>0</v>
      </c>
      <c r="P16" s="21">
        <v>44244</v>
      </c>
      <c r="Q16" s="21">
        <v>44249</v>
      </c>
      <c r="R16" s="24">
        <v>44250</v>
      </c>
      <c r="S16" s="25">
        <v>10</v>
      </c>
      <c r="T16" s="11">
        <f t="shared" si="1"/>
        <v>8605</v>
      </c>
      <c r="U16" s="11">
        <v>8615</v>
      </c>
      <c r="V16" s="12">
        <f t="shared" si="2"/>
        <v>1070.1656379999999</v>
      </c>
      <c r="W16" s="23">
        <v>43</v>
      </c>
      <c r="X16" s="4" t="s">
        <v>100</v>
      </c>
      <c r="Y16" s="27">
        <v>44249</v>
      </c>
      <c r="Z16" s="6" t="s">
        <v>79</v>
      </c>
      <c r="AA16" s="6" t="s">
        <v>80</v>
      </c>
      <c r="AB16" s="6" t="s">
        <v>101</v>
      </c>
      <c r="AC16" s="6" t="s">
        <v>30</v>
      </c>
      <c r="AD16" s="6" t="s">
        <v>133</v>
      </c>
    </row>
    <row r="17" spans="1:30" x14ac:dyDescent="0.25">
      <c r="A17" s="45">
        <v>44253</v>
      </c>
      <c r="B17" s="4" t="s">
        <v>102</v>
      </c>
      <c r="C17" s="4" t="s">
        <v>103</v>
      </c>
      <c r="D17" s="6" t="s">
        <v>133</v>
      </c>
      <c r="E17" s="6" t="s">
        <v>34</v>
      </c>
      <c r="F17" s="6" t="s">
        <v>31</v>
      </c>
      <c r="G17" s="6" t="s">
        <v>104</v>
      </c>
      <c r="H17" s="6" t="s">
        <v>36</v>
      </c>
      <c r="I17" s="28" t="s">
        <v>30</v>
      </c>
      <c r="J17" s="28" t="s">
        <v>30</v>
      </c>
      <c r="K17" s="29" t="s">
        <v>105</v>
      </c>
      <c r="L17" s="26" t="s">
        <v>106</v>
      </c>
      <c r="M17" s="9">
        <v>461325021</v>
      </c>
      <c r="N17" s="9">
        <v>461325021</v>
      </c>
      <c r="O17" s="9">
        <v>0</v>
      </c>
      <c r="P17" s="21">
        <v>44228</v>
      </c>
      <c r="Q17" s="21">
        <v>44242</v>
      </c>
      <c r="R17" s="24">
        <v>44253</v>
      </c>
      <c r="S17" s="25">
        <v>10</v>
      </c>
      <c r="T17" s="11">
        <v>55</v>
      </c>
      <c r="U17" s="11">
        <v>65</v>
      </c>
      <c r="V17" s="12">
        <f>+M17*U17/10^7</f>
        <v>2998.6126365</v>
      </c>
      <c r="W17" s="23" t="s">
        <v>30</v>
      </c>
      <c r="X17" s="23" t="s">
        <v>30</v>
      </c>
      <c r="Y17" s="21">
        <v>44250</v>
      </c>
      <c r="Z17" s="6" t="s">
        <v>38</v>
      </c>
      <c r="AA17" s="6" t="s">
        <v>39</v>
      </c>
      <c r="AB17" s="6" t="s">
        <v>107</v>
      </c>
      <c r="AC17" s="6" t="s">
        <v>30</v>
      </c>
      <c r="AD17" s="6" t="s">
        <v>133</v>
      </c>
    </row>
    <row r="18" spans="1:30" ht="75" x14ac:dyDescent="0.25">
      <c r="A18" s="45">
        <v>44253</v>
      </c>
      <c r="B18" s="4" t="s">
        <v>108</v>
      </c>
      <c r="C18" s="4" t="s">
        <v>109</v>
      </c>
      <c r="D18" s="6" t="s">
        <v>133</v>
      </c>
      <c r="E18" s="6" t="s">
        <v>34</v>
      </c>
      <c r="F18" s="6" t="s">
        <v>110</v>
      </c>
      <c r="G18" s="6" t="s">
        <v>111</v>
      </c>
      <c r="H18" s="6" t="s">
        <v>36</v>
      </c>
      <c r="I18" s="9" t="s">
        <v>30</v>
      </c>
      <c r="J18" s="9" t="s">
        <v>30</v>
      </c>
      <c r="K18" s="29" t="s">
        <v>105</v>
      </c>
      <c r="L18" s="30" t="s">
        <v>112</v>
      </c>
      <c r="M18" s="31">
        <v>7853422</v>
      </c>
      <c r="N18" s="31">
        <v>2013422</v>
      </c>
      <c r="O18" s="31">
        <v>5840000</v>
      </c>
      <c r="P18" s="32">
        <v>44216</v>
      </c>
      <c r="Q18" s="32">
        <v>44218</v>
      </c>
      <c r="R18" s="32">
        <v>44229</v>
      </c>
      <c r="S18" s="8">
        <v>10</v>
      </c>
      <c r="T18" s="8">
        <v>1480</v>
      </c>
      <c r="U18" s="8">
        <v>1490</v>
      </c>
      <c r="V18" s="33">
        <v>1169.1199999999999</v>
      </c>
      <c r="W18" s="8">
        <v>275584</v>
      </c>
      <c r="X18" s="6" t="s">
        <v>113</v>
      </c>
      <c r="Y18" s="34">
        <v>44225</v>
      </c>
      <c r="Z18" s="35" t="s">
        <v>38</v>
      </c>
      <c r="AA18" s="35" t="s">
        <v>39</v>
      </c>
      <c r="AB18" s="6" t="s">
        <v>114</v>
      </c>
      <c r="AC18" s="6" t="s">
        <v>30</v>
      </c>
      <c r="AD18" s="6" t="s">
        <v>133</v>
      </c>
    </row>
    <row r="19" spans="1:30" ht="90" x14ac:dyDescent="0.25">
      <c r="A19" s="45">
        <v>44253</v>
      </c>
      <c r="B19" s="4" t="s">
        <v>115</v>
      </c>
      <c r="C19" s="4" t="s">
        <v>116</v>
      </c>
      <c r="D19" s="6" t="s">
        <v>133</v>
      </c>
      <c r="E19" s="6" t="s">
        <v>34</v>
      </c>
      <c r="F19" s="6" t="s">
        <v>110</v>
      </c>
      <c r="G19" s="6" t="s">
        <v>111</v>
      </c>
      <c r="H19" s="6" t="s">
        <v>36</v>
      </c>
      <c r="I19" s="9" t="s">
        <v>30</v>
      </c>
      <c r="J19" s="9" t="s">
        <v>30</v>
      </c>
      <c r="K19" s="8" t="s">
        <v>117</v>
      </c>
      <c r="L19" s="30" t="s">
        <v>118</v>
      </c>
      <c r="M19" s="36">
        <v>22272556</v>
      </c>
      <c r="N19" s="31">
        <v>5115830</v>
      </c>
      <c r="O19" s="31">
        <v>17156726</v>
      </c>
      <c r="P19" s="37">
        <v>44217</v>
      </c>
      <c r="Q19" s="37">
        <v>44221</v>
      </c>
      <c r="R19" s="37">
        <v>44230</v>
      </c>
      <c r="S19" s="8">
        <v>2</v>
      </c>
      <c r="T19" s="8">
        <v>516</v>
      </c>
      <c r="U19" s="8">
        <v>518</v>
      </c>
      <c r="V19" s="38">
        <v>1153.72</v>
      </c>
      <c r="W19" s="8">
        <v>280107</v>
      </c>
      <c r="X19" s="6" t="s">
        <v>119</v>
      </c>
      <c r="Y19" s="34">
        <v>44226</v>
      </c>
      <c r="Z19" s="36" t="s">
        <v>38</v>
      </c>
      <c r="AA19" s="36" t="s">
        <v>39</v>
      </c>
      <c r="AB19" s="6" t="s">
        <v>120</v>
      </c>
      <c r="AC19" s="6" t="s">
        <v>30</v>
      </c>
      <c r="AD19" s="6" t="s">
        <v>133</v>
      </c>
    </row>
    <row r="20" spans="1:30" x14ac:dyDescent="0.25">
      <c r="A20" s="45">
        <v>44253</v>
      </c>
      <c r="B20" s="4" t="s">
        <v>121</v>
      </c>
      <c r="C20" s="4" t="s">
        <v>122</v>
      </c>
      <c r="D20" s="6" t="s">
        <v>133</v>
      </c>
      <c r="E20" s="6" t="s">
        <v>34</v>
      </c>
      <c r="F20" s="6" t="s">
        <v>110</v>
      </c>
      <c r="G20" s="6" t="s">
        <v>111</v>
      </c>
      <c r="H20" s="6" t="s">
        <v>36</v>
      </c>
      <c r="I20" s="9" t="s">
        <v>30</v>
      </c>
      <c r="J20" s="9" t="s">
        <v>30</v>
      </c>
      <c r="K20" s="8" t="s">
        <v>117</v>
      </c>
      <c r="L20" s="3" t="s">
        <v>123</v>
      </c>
      <c r="M20" s="36">
        <v>10717532</v>
      </c>
      <c r="N20" s="31">
        <v>2467532</v>
      </c>
      <c r="O20" s="31">
        <v>8250000</v>
      </c>
      <c r="P20" s="37">
        <v>44221</v>
      </c>
      <c r="Q20" s="37">
        <v>44224</v>
      </c>
      <c r="R20" s="37">
        <v>44232</v>
      </c>
      <c r="S20" s="39">
        <v>10</v>
      </c>
      <c r="T20" s="8">
        <v>375</v>
      </c>
      <c r="U20" s="8">
        <v>385</v>
      </c>
      <c r="V20" s="38">
        <v>412.63</v>
      </c>
      <c r="W20" s="8">
        <v>28912</v>
      </c>
      <c r="X20" s="6" t="s">
        <v>119</v>
      </c>
      <c r="Y20" s="34">
        <v>44230</v>
      </c>
      <c r="Z20" s="36" t="s">
        <v>48</v>
      </c>
      <c r="AA20" s="36" t="s">
        <v>124</v>
      </c>
      <c r="AB20" s="40" t="s">
        <v>114</v>
      </c>
      <c r="AC20" s="6" t="s">
        <v>30</v>
      </c>
      <c r="AD20" s="6" t="s">
        <v>133</v>
      </c>
    </row>
    <row r="21" spans="1:30" x14ac:dyDescent="0.25">
      <c r="A21" s="45">
        <v>44253</v>
      </c>
      <c r="B21" s="4" t="s">
        <v>125</v>
      </c>
      <c r="C21" s="4" t="s">
        <v>126</v>
      </c>
      <c r="D21" s="6" t="s">
        <v>133</v>
      </c>
      <c r="E21" s="6" t="s">
        <v>34</v>
      </c>
      <c r="F21" s="6" t="s">
        <v>110</v>
      </c>
      <c r="G21" s="6" t="s">
        <v>111</v>
      </c>
      <c r="H21" s="6" t="s">
        <v>36</v>
      </c>
      <c r="I21" s="9" t="s">
        <v>30</v>
      </c>
      <c r="J21" s="9" t="s">
        <v>30</v>
      </c>
      <c r="K21" s="29" t="s">
        <v>105</v>
      </c>
      <c r="L21" s="8" t="s">
        <v>127</v>
      </c>
      <c r="M21" s="41">
        <v>2500175</v>
      </c>
      <c r="N21" s="41">
        <v>2500175</v>
      </c>
      <c r="O21" s="41">
        <v>0</v>
      </c>
      <c r="P21" s="42">
        <v>44242</v>
      </c>
      <c r="Q21" s="42">
        <v>44244</v>
      </c>
      <c r="R21" s="42">
        <v>44252</v>
      </c>
      <c r="S21" s="8">
        <v>10</v>
      </c>
      <c r="T21" s="8">
        <v>300</v>
      </c>
      <c r="U21" s="8">
        <v>400</v>
      </c>
      <c r="V21" s="8">
        <v>100</v>
      </c>
      <c r="W21" s="8">
        <v>772243</v>
      </c>
      <c r="X21" s="6" t="s">
        <v>113</v>
      </c>
      <c r="Y21" s="34">
        <v>44250</v>
      </c>
      <c r="Z21" s="36" t="s">
        <v>38</v>
      </c>
      <c r="AA21" s="36" t="s">
        <v>39</v>
      </c>
      <c r="AB21" s="6" t="s">
        <v>128</v>
      </c>
      <c r="AC21" s="6" t="s">
        <v>30</v>
      </c>
      <c r="AD21" s="6" t="s">
        <v>133</v>
      </c>
    </row>
    <row r="22" spans="1:30" ht="60" x14ac:dyDescent="0.25">
      <c r="A22" s="45">
        <v>44253</v>
      </c>
      <c r="B22" s="4" t="s">
        <v>129</v>
      </c>
      <c r="C22" s="4" t="s">
        <v>130</v>
      </c>
      <c r="D22" s="6" t="s">
        <v>133</v>
      </c>
      <c r="E22" s="6" t="s">
        <v>34</v>
      </c>
      <c r="F22" s="6" t="s">
        <v>110</v>
      </c>
      <c r="G22" s="6" t="s">
        <v>111</v>
      </c>
      <c r="H22" s="6" t="s">
        <v>36</v>
      </c>
      <c r="I22" s="9" t="s">
        <v>30</v>
      </c>
      <c r="J22" s="9" t="s">
        <v>30</v>
      </c>
      <c r="K22" s="8" t="s">
        <v>117</v>
      </c>
      <c r="L22" s="30" t="s">
        <v>131</v>
      </c>
      <c r="M22" s="31">
        <v>87153369</v>
      </c>
      <c r="N22" s="31">
        <v>0</v>
      </c>
      <c r="O22" s="31">
        <v>87153369</v>
      </c>
      <c r="P22" s="32">
        <v>44243</v>
      </c>
      <c r="Q22" s="32">
        <v>44245</v>
      </c>
      <c r="R22" s="32">
        <v>44253</v>
      </c>
      <c r="S22" s="8">
        <v>10</v>
      </c>
      <c r="T22" s="8">
        <v>84</v>
      </c>
      <c r="U22" s="8">
        <v>94</v>
      </c>
      <c r="V22" s="8">
        <v>819.24</v>
      </c>
      <c r="W22" s="8">
        <v>199248</v>
      </c>
      <c r="X22" s="6" t="s">
        <v>113</v>
      </c>
      <c r="Y22" s="34">
        <v>44250</v>
      </c>
      <c r="Z22" s="6" t="s">
        <v>79</v>
      </c>
      <c r="AA22" s="6" t="s">
        <v>80</v>
      </c>
      <c r="AB22" s="6" t="s">
        <v>132</v>
      </c>
      <c r="AC22" s="6" t="s">
        <v>30</v>
      </c>
      <c r="AD22" s="6" t="s">
        <v>133</v>
      </c>
    </row>
    <row r="25" spans="1:30" x14ac:dyDescent="0.25">
      <c r="A25" s="1" t="s">
        <v>134</v>
      </c>
    </row>
    <row r="1510" spans="28:32" x14ac:dyDescent="0.25">
      <c r="AB1510" s="1"/>
      <c r="AF1510" s="1"/>
    </row>
  </sheetData>
  <pageMargins left="0.7" right="0.7" top="0.75" bottom="0.75" header="0.3" footer="0.3"/>
  <pageSetup orientation="portrait" r:id="rId1"/>
  <headerFooter>
    <oddFooter>&amp;C&amp;"Calibri"&amp;11&amp;K000000&amp;"Arial"&amp;8&amp;K8585FF BSE - INTERNAL_x000D_&amp;1#&amp;"Calibri"&amp;10&amp;KA80000Confidential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2020-09-08 19:35:06</KDate>
  <Classification>BSE - INTERNAL</Classification>
  <HostName>BSEF23WD244</HostName>
  <Domain_User>BSELTD/varsha.ghag</Domain_User>
  <IPAdd>10.228.21.244</IPAdd>
  <FilePath>Book1</FilePath>
  <KID>A4AE111649BC637351905061325795</KID>
  <UniqueName/>
  <Suggested/>
  <Justification/>
</Klassify>
</file>

<file path=customXml/itemProps1.xml><?xml version="1.0" encoding="utf-8"?>
<ds:datastoreItem xmlns:ds="http://schemas.openxmlformats.org/officeDocument/2006/customXml" ds:itemID="{01E76517-EA6C-40E7-AF05-173A96A4AF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Rudresh Kunde (PSD)</cp:lastModifiedBy>
  <dcterms:created xsi:type="dcterms:W3CDTF">2020-09-08T14:03:04Z</dcterms:created>
  <dcterms:modified xsi:type="dcterms:W3CDTF">2021-03-31T07:38:32Z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INTERNAL</vt:lpwstr>
  </property>
  <property fmtid="{D5CDD505-2E9C-101B-9397-08002B2CF9AE}" pid="3" name="Rules">
    <vt:lpwstr/>
  </property>
  <property fmtid="{D5CDD505-2E9C-101B-9397-08002B2CF9AE}" pid="4" name="KID">
    <vt:lpwstr>A4AE111649BC637351905061325795</vt:lpwstr>
  </property>
  <property fmtid="{D5CDD505-2E9C-101B-9397-08002B2CF9AE}" pid="5" name="MSIP_Label_f4479928-bf72-407d-92c0-68909117d533_Enabled">
    <vt:lpwstr>True</vt:lpwstr>
  </property>
  <property fmtid="{D5CDD505-2E9C-101B-9397-08002B2CF9AE}" pid="6" name="MSIP_Label_f4479928-bf72-407d-92c0-68909117d533_SiteId">
    <vt:lpwstr>fb8ed654-3195-4846-ac37-491dc8a2349e</vt:lpwstr>
  </property>
  <property fmtid="{D5CDD505-2E9C-101B-9397-08002B2CF9AE}" pid="7" name="MSIP_Label_f4479928-bf72-407d-92c0-68909117d533_Owner">
    <vt:lpwstr>rkunde@nse.co.in</vt:lpwstr>
  </property>
  <property fmtid="{D5CDD505-2E9C-101B-9397-08002B2CF9AE}" pid="8" name="MSIP_Label_f4479928-bf72-407d-92c0-68909117d533_SetDate">
    <vt:lpwstr>2021-03-31T07:37:58.8264273Z</vt:lpwstr>
  </property>
  <property fmtid="{D5CDD505-2E9C-101B-9397-08002B2CF9AE}" pid="9" name="MSIP_Label_f4479928-bf72-407d-92c0-68909117d533_Name">
    <vt:lpwstr>Confidential</vt:lpwstr>
  </property>
  <property fmtid="{D5CDD505-2E9C-101B-9397-08002B2CF9AE}" pid="10" name="MSIP_Label_f4479928-bf72-407d-92c0-68909117d533_Application">
    <vt:lpwstr>Microsoft Azure Information Protection</vt:lpwstr>
  </property>
  <property fmtid="{D5CDD505-2E9C-101B-9397-08002B2CF9AE}" pid="11" name="MSIP_Label_f4479928-bf72-407d-92c0-68909117d533_ActionId">
    <vt:lpwstr>363817a2-2a53-4f54-84a6-6100a7f55c9a</vt:lpwstr>
  </property>
  <property fmtid="{D5CDD505-2E9C-101B-9397-08002B2CF9AE}" pid="12" name="MSIP_Label_f4479928-bf72-407d-92c0-68909117d533_Extended_MSFT_Method">
    <vt:lpwstr>Manual</vt:lpwstr>
  </property>
  <property fmtid="{D5CDD505-2E9C-101B-9397-08002B2CF9AE}" pid="13" name="Sensitivity">
    <vt:lpwstr>Confidential</vt:lpwstr>
  </property>
</Properties>
</file>